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365"/>
  </bookViews>
  <sheets>
    <sheet name="EAEPED_SPC" sheetId="1" r:id="rId1"/>
  </sheets>
  <definedNames>
    <definedName name="_xlnm.Print_Area" localSheetId="0">EAEPED_SPC!$A$1:$I$37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<sst xmlns="http://schemas.openxmlformats.org/spreadsheetml/2006/main" count="41" uniqueCount="31">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</sst>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5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5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5" xfId="1" applyNumberFormat="1" applyFont="1" applyFill="1" applyBorder="1" applyAlignment="1" applyProtection="1">
      <alignment horizontal="right" vertical="center" wrapText="1"/>
    </xf>
    <xf numFmtId="165" fontId="4" fillId="0" borderId="15" xfId="1" applyNumberFormat="1" applyFont="1" applyFill="1" applyBorder="1" applyAlignment="1" applyProtection="1">
      <alignment horizontal="right" vertical="center" wrapText="1"/>
    </xf>
    <xf numFmtId="165" fontId="3" fillId="0" borderId="16" xfId="1" applyNumberFormat="1" applyFont="1" applyFill="1" applyBorder="1" applyAlignment="1" applyProtection="1">
      <alignment horizontal="right" vertical="center" wrapText="1"/>
    </xf>
    <xf numFmtId="165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top"/>
      <protection locked="0"/>
    </xf>
    <xf numFmtId="49" fontId="6" fillId="0" borderId="0" xfId="2" applyNumberFormat="1" applyFont="1" applyFill="1" applyBorder="1" applyAlignment="1" applyProtection="1">
      <alignment horizontal="center" vertical="top" wrapText="1"/>
      <protection locked="0"/>
    </xf>
    <xf numFmtId="49" fontId="7" fillId="0" borderId="17" xfId="2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view="pageBreakPreview" topLeftCell="A17" zoomScale="60" zoomScaleNormal="100" workbookViewId="0">
      <selection activeCell="E50" sqref="E50"/>
    </sheetView>
  </sheetViews>
  <sheetFormatPr baseColWidth="10" defaultRowHeight="15" x14ac:dyDescent="0.25"/>
  <cols>
    <col min="1" max="1" width="3.7109375" customWidth="1"/>
    <col min="2" max="2" width="35" customWidth="1"/>
    <col min="3" max="3" width="19.140625" bestFit="1" customWidth="1"/>
    <col min="4" max="4" width="17.7109375" bestFit="1" customWidth="1"/>
    <col min="5" max="5" width="19.42578125" bestFit="1" customWidth="1"/>
    <col min="6" max="7" width="19.140625" bestFit="1" customWidth="1"/>
    <col min="8" max="8" width="18.42578125" customWidth="1"/>
    <col min="9" max="9" width="7.2851562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61455708</v>
      </c>
      <c r="D9" s="4">
        <f t="shared" ref="D9:H9" si="0">SUM(D10:D12,D15,D16,D19)</f>
        <v>296860923</v>
      </c>
      <c r="E9" s="14">
        <f t="shared" si="0"/>
        <v>358316631</v>
      </c>
      <c r="F9" s="4">
        <f t="shared" si="0"/>
        <v>293633748</v>
      </c>
      <c r="G9" s="4">
        <f t="shared" si="0"/>
        <v>278369865</v>
      </c>
      <c r="H9" s="14">
        <f t="shared" si="0"/>
        <v>64682883</v>
      </c>
    </row>
    <row r="10" spans="2:9" ht="24" x14ac:dyDescent="0.25">
      <c r="B10" s="7" t="s">
        <v>13</v>
      </c>
      <c r="C10" s="13">
        <v>61455708</v>
      </c>
      <c r="D10" s="13">
        <v>296860923</v>
      </c>
      <c r="E10" s="15">
        <f>C10+D10</f>
        <v>358316631</v>
      </c>
      <c r="F10" s="13">
        <v>293633748</v>
      </c>
      <c r="G10" s="13">
        <v>278369865</v>
      </c>
      <c r="H10" s="15">
        <f>E10-F10</f>
        <v>64682883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1626411459</v>
      </c>
      <c r="D21" s="4">
        <f t="shared" ref="D21:H21" si="6">SUM(D22:D24,D27,D28,D31)</f>
        <v>-30708714</v>
      </c>
      <c r="E21" s="14">
        <f t="shared" si="6"/>
        <v>1595702745</v>
      </c>
      <c r="F21" s="4">
        <f t="shared" si="6"/>
        <v>1383024875</v>
      </c>
      <c r="G21" s="4">
        <f t="shared" si="6"/>
        <v>1383024875</v>
      </c>
      <c r="H21" s="14">
        <f t="shared" si="6"/>
        <v>212677870</v>
      </c>
    </row>
    <row r="22" spans="2:8" ht="24" x14ac:dyDescent="0.25">
      <c r="B22" s="7" t="s">
        <v>13</v>
      </c>
      <c r="C22" s="13">
        <v>1626411459</v>
      </c>
      <c r="D22" s="13">
        <v>-30708714</v>
      </c>
      <c r="E22" s="15">
        <f>C22+D22</f>
        <v>1595702745</v>
      </c>
      <c r="F22" s="13">
        <v>1383024875</v>
      </c>
      <c r="G22" s="13">
        <v>1383024875</v>
      </c>
      <c r="H22" s="15">
        <f>E22-F22</f>
        <v>212677870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1687867167</v>
      </c>
      <c r="D32" s="10">
        <f t="shared" ref="D32:H32" si="10">SUM(D9,D21)</f>
        <v>266152209</v>
      </c>
      <c r="E32" s="17">
        <f t="shared" si="10"/>
        <v>1954019376</v>
      </c>
      <c r="F32" s="10">
        <f t="shared" si="10"/>
        <v>1676658623</v>
      </c>
      <c r="G32" s="10">
        <f t="shared" si="10"/>
        <v>1661394740</v>
      </c>
      <c r="H32" s="17">
        <f t="shared" si="10"/>
        <v>277360753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42"/>
      <c r="F35" s="43"/>
      <c r="G35" s="43"/>
      <c r="H35" s="44"/>
    </row>
    <row r="36" spans="2:8" s="19" customFormat="1" x14ac:dyDescent="0.25">
      <c r="B36" s="40" t="s">
        <v>27</v>
      </c>
      <c r="F36" s="45" t="s">
        <v>29</v>
      </c>
      <c r="G36" s="45"/>
      <c r="H36" s="45"/>
    </row>
    <row r="37" spans="2:8" s="19" customFormat="1" x14ac:dyDescent="0.25">
      <c r="B37" s="41" t="s">
        <v>28</v>
      </c>
      <c r="F37" s="46" t="s">
        <v>30</v>
      </c>
      <c r="G37" s="46"/>
      <c r="H37" s="46"/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1">
    <mergeCell ref="F35:G35"/>
    <mergeCell ref="F36:H36"/>
    <mergeCell ref="F37:H37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2023-02-01T21:46:37Z</cp:lastPrinted>
  <dcterms:created xsi:type="dcterms:W3CDTF">2020-01-08T22:30:53Z</dcterms:created>
  <dcterms:modified xsi:type="dcterms:W3CDTF">2023-02-01T21:46:50Z</dcterms:modified>
</cp:coreProperties>
</file>